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9155" windowHeight="7305" activeTab="0"/>
  </bookViews>
  <sheets>
    <sheet name="bekasretes" sheetId="1" r:id="rId1"/>
  </sheets>
  <definedNames/>
  <calcPr fullCalcOnLoad="1"/>
</workbook>
</file>

<file path=xl/sharedStrings.xml><?xml version="1.0" encoding="utf-8"?>
<sst xmlns="http://schemas.openxmlformats.org/spreadsheetml/2006/main" count="121" uniqueCount="19">
  <si>
    <t>át</t>
  </si>
  <si>
    <t>szap</t>
  </si>
  <si>
    <t>vissza</t>
  </si>
  <si>
    <t>ennyi megy át</t>
  </si>
  <si>
    <t>szaporodási ráta</t>
  </si>
  <si>
    <t>Az ACDB téglalap a rét, az AB oldal bármely E pontjára meghatározzuk a minimális 2EH+HD távolságot,
ahol H az AD átló egy pontja.
Vegyük észre, hogy az eredeti ACDB téglalapot az AD átló két 30-60-90 fokos háromszögre vágja!
(Ez azért igaz, mert ABD szög derékszög, AB=10 és AD=20)
Legyen F az AD átló tetszőleges pontja, vizsgáljuk meg, mely F-re lenne legolcsóbb az út!
Ehhez vegyük az ADC szög felezőegyenesét, és erre állítsunk merőlegest F-ből: ez az ábrán G-vel jelölt
pont. Ekkor FG szakasz hossza fele lesz az FD szakaszénak (ADB szög 30°, tehát ADC szög 60°, ennek a
fele lesz az FDG szög, ami így 30°, mivel FGD szög derékszög, így FGD háromszög is egy 30-60-90 fokos
háromszög, így FG hossza az FD hosszának fele lesz).
Vegyük észre, hogy EF+FG pont a fele 2EF+FD-nek, tehát nekünk elég EF+FG minimumát meghatározni.
Ez pedig akkor lesz, mikor G pontosan az E-ből az AD-CD szögfelezőre állított merőleges talppontja (az ábrán I).
Az ehhez tartozó H-ra AHE szög 60° lesz (mert IHD szög is annyi), így AHE egy szabályos háromszög.
A téglalap területe: 10*10*gyök(3)
A sivatag területe = a mező területe = a téglalap területének a fele = 0,5 * 10 * 20 * gyök(3)/2
A kis hsz. területe = 0,5 * (10/(5*gyök(5)))^2 * gyök(3)/2=0,5 * (100/125) * gyök(3)/2= a téglalap területének 500-ad része= egy nagy hsz. területének 250-ed része.</t>
  </si>
  <si>
    <t xml:space="preserve">eredetileg a sivatagban </t>
  </si>
  <si>
    <t>béka élt</t>
  </si>
  <si>
    <t>a kis részen ennyi béka maradt, ami rögtön ki is halt</t>
  </si>
  <si>
    <t>a nagy részen ennyi béka maradt, amellyel tovább számolhatunk</t>
  </si>
  <si>
    <t>A szövegbe le volt írva, ha egy területen 100 alá csökken a békák egyedszáma akkor kihalnak, ezt okozhatja pl hogy "kihalási örvénybe" kerül a faj, pl az egyébként nem számottevő károkat okozó hatások (véletlen: vihar, árvíz, szárazság, emberi hatások, kórokozók)  egymást felerősítve vezetnek a populáció(k) kihalásához.</t>
  </si>
  <si>
    <t>B</t>
  </si>
  <si>
    <t>A</t>
  </si>
  <si>
    <t>C</t>
  </si>
  <si>
    <t>D</t>
  </si>
  <si>
    <t>E</t>
  </si>
  <si>
    <t>Kézenfekvő megoldás lenne, hogy egy kisebb területen felmérik az egyedszámot, és a teljes területre nézve felszorozzák. Ehhez csak a teljes terület nagyságát, és a kisebb terület ahhoz vett arányát kell ismerni. A feladat kikötése alapján ez a módszer is megfelelő, bár az egyedek észlelése mindig problémás lehet, és a valóságban nem mindig feltételezhetjük az egyenletes eloszlást, így elterjedt egy olyan mintázási módszer melyben az első alkalommal befogott egyedeket megjelölik, majd visszaengedik, egy újabb mintázás során a jelölt egyedek és újonnan befogott nem jelölt egyedek aránya közelíti a teljes megjelölt és feltételezhető populáció méret arányát.</t>
  </si>
  <si>
    <t>F</t>
  </si>
  <si>
    <r>
      <t xml:space="preserve">Például: </t>
    </r>
    <r>
      <rPr>
        <sz val="11"/>
        <color theme="1"/>
        <rFont val="Calibri"/>
        <family val="2"/>
      </rPr>
      <t>Két alagutat építenek a medvéknek, farkasoknak és hiúzoknak egy védett területet átszelő cseh vasúti pálya alatt a szlovák határ közelében, hogy a vadak biztonságosan kelhessenek át a sínpáron.
Az alagutak az észak-morvai Bocanovice és a szomszédos Szlovákia határa közötti szakaszon épülnek meg. Ez védett természeti terület, amelyen csak azzal a feltétellel engedték át a vasúti forgalmat, ha ilyen alagutakat is terveznek hozzá a környéken élő állatoknak - nyilatkozta a Föld Barátai (Duha) elnevezésű ostravai környezetvédő szervezet egyik munkatársa.
Az alagutaknak legalább 20 méter széleseknek és öt méter magasaknak kell lenniük, és éppen az állatok vonulási irányába kell esniük. "Nemzetközi jelentőségű ennek az átjárásnak a biztosítása. A farkasok, hiúzok és medvék itt valóban három határon át vándorolnak" - hangsúlyozta az aktivista, aki megemlítette, hogy korábban sok nagyvad pusztult el a cseh-lengyel-szlovák határtérségben a közlekedési útvonalakon átkelve. 
Hasonló átjárót terveznek a fölé a négysávos autóút fölé is, amelynek forgalma várhatóan egy közeljövőben megnyíló Hyundai-gyár beindulása miatt növekedik meg jelentősen. A vállalat létrehozásáról szóló dokumentumot a morvaországi és sziléziai hatóságok hagyták jóvá. A gyár támogatja a vadhíd megépítését, ám úgy tűnik, mégsem készül el időben. Vita van még a környezetvédők és az illetékes minisztérium között is, mert a kabinet 40 méter széles hidat hagyott jóvá, a természetbarátok szerint viszont 80 méteresre lenne szükség.
A legutóbbi felmérés alapján a Beszkidekben körülbelül tíz farkas és egy medve él, a hiúzok száma pedig a korábbi megfigyelésekhez képest csökkent. (http://www.greenfo.hu/hirek/2008/03/19/allatalagutak-a-sinek-alatt_1205906950)</t>
    </r>
  </si>
</sst>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s>
  <fonts count="45">
    <font>
      <sz val="11"/>
      <color theme="1"/>
      <name val="Calibri"/>
      <family val="2"/>
    </font>
    <font>
      <sz val="11"/>
      <color indexed="8"/>
      <name val="Calibri"/>
      <family val="2"/>
    </font>
    <font>
      <sz val="10"/>
      <color indexed="8"/>
      <name val="Calibri"/>
      <family val="0"/>
    </font>
    <font>
      <sz val="11"/>
      <name val="Calibri"/>
      <family val="2"/>
    </font>
    <font>
      <b/>
      <sz val="11"/>
      <color indexed="53"/>
      <name val="Calibri"/>
      <family val="2"/>
    </font>
    <font>
      <b/>
      <sz val="11"/>
      <name val="Calibri"/>
      <family val="2"/>
    </font>
    <font>
      <b/>
      <sz val="36"/>
      <color indexed="8"/>
      <name val="Calibri"/>
      <family val="2"/>
    </font>
    <font>
      <sz val="3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Calibri"/>
      <family val="0"/>
    </font>
    <font>
      <b/>
      <sz val="18"/>
      <color indexed="8"/>
      <name val="Calibri"/>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1"/>
      <color theme="9"/>
      <name val="Calibri"/>
      <family val="2"/>
    </font>
    <font>
      <b/>
      <sz val="36"/>
      <color theme="1"/>
      <name val="Calibri"/>
      <family val="2"/>
    </font>
    <font>
      <sz val="3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16">
    <xf numFmtId="0" fontId="0" fillId="0" borderId="0" xfId="0" applyFont="1" applyAlignment="1">
      <alignment/>
    </xf>
    <xf numFmtId="0" fontId="0" fillId="33" borderId="0" xfId="0" applyFill="1" applyAlignment="1">
      <alignment/>
    </xf>
    <xf numFmtId="0" fontId="3" fillId="34" borderId="0" xfId="0" applyFont="1" applyFill="1" applyAlignment="1">
      <alignment/>
    </xf>
    <xf numFmtId="0" fontId="0" fillId="0" borderId="0" xfId="0" applyFill="1" applyAlignment="1">
      <alignment/>
    </xf>
    <xf numFmtId="0" fontId="42" fillId="0" borderId="0" xfId="0" applyFont="1" applyAlignment="1">
      <alignment/>
    </xf>
    <xf numFmtId="164" fontId="0" fillId="0" borderId="0" xfId="0" applyNumberFormat="1" applyAlignment="1">
      <alignment/>
    </xf>
    <xf numFmtId="164" fontId="0" fillId="0" borderId="0" xfId="0" applyNumberFormat="1" applyFill="1" applyAlignment="1">
      <alignment/>
    </xf>
    <xf numFmtId="164" fontId="0" fillId="33" borderId="0" xfId="0" applyNumberFormat="1" applyFill="1" applyAlignment="1">
      <alignment/>
    </xf>
    <xf numFmtId="0" fontId="0" fillId="0" borderId="0" xfId="0" applyFont="1" applyFill="1" applyAlignment="1">
      <alignment/>
    </xf>
    <xf numFmtId="0" fontId="5" fillId="33" borderId="0" xfId="0" applyFont="1" applyFill="1" applyAlignment="1">
      <alignment/>
    </xf>
    <xf numFmtId="0" fontId="3" fillId="0" borderId="0" xfId="0" applyFont="1" applyFill="1" applyAlignment="1">
      <alignment/>
    </xf>
    <xf numFmtId="0" fontId="43" fillId="0" borderId="0" xfId="0" applyFont="1" applyAlignment="1">
      <alignment horizontal="center"/>
    </xf>
    <xf numFmtId="0" fontId="0" fillId="0" borderId="0" xfId="0" applyAlignment="1">
      <alignment horizontal="left" vertical="center" wrapText="1"/>
    </xf>
    <xf numFmtId="0" fontId="0" fillId="0" borderId="0" xfId="0" applyFont="1" applyAlignment="1">
      <alignment horizontal="left" wrapText="1"/>
    </xf>
    <xf numFmtId="0" fontId="44" fillId="0" borderId="0" xfId="0" applyFont="1" applyAlignment="1">
      <alignment horizontal="center"/>
    </xf>
    <xf numFmtId="0" fontId="0" fillId="0" borderId="0" xfId="0" applyAlignment="1">
      <alignment horizontal="left"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 békák egyedszáma a sivatagban</a:t>
            </a:r>
          </a:p>
        </c:rich>
      </c:tx>
      <c:layout>
        <c:manualLayout>
          <c:xMode val="factor"/>
          <c:yMode val="factor"/>
          <c:x val="-0.002"/>
          <c:y val="-0.01075"/>
        </c:manualLayout>
      </c:layout>
      <c:spPr>
        <a:noFill/>
        <a:ln w="3175">
          <a:noFill/>
        </a:ln>
      </c:spPr>
    </c:title>
    <c:plotArea>
      <c:layout>
        <c:manualLayout>
          <c:xMode val="edge"/>
          <c:yMode val="edge"/>
          <c:x val="0.0655"/>
          <c:y val="0.143"/>
          <c:w val="0.9095"/>
          <c:h val="0.861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bekasretes!$G$62:$G$81</c:f>
              <c:numCache/>
            </c:numRef>
          </c:val>
          <c:smooth val="0"/>
        </c:ser>
        <c:marker val="1"/>
        <c:axId val="59486068"/>
        <c:axId val="65612565"/>
      </c:lineChart>
      <c:catAx>
        <c:axId val="59486068"/>
        <c:scaling>
          <c:orientation val="minMax"/>
        </c:scaling>
        <c:axPos val="b"/>
        <c:delete val="0"/>
        <c:numFmt formatCode="General" sourceLinked="1"/>
        <c:majorTickMark val="none"/>
        <c:minorTickMark val="none"/>
        <c:tickLblPos val="nextTo"/>
        <c:spPr>
          <a:ln w="3175">
            <a:solidFill>
              <a:srgbClr val="808080"/>
            </a:solidFill>
          </a:ln>
        </c:spPr>
        <c:crossAx val="65612565"/>
        <c:crosses val="autoZero"/>
        <c:auto val="1"/>
        <c:lblOffset val="100"/>
        <c:tickLblSkip val="1"/>
        <c:noMultiLvlLbl val="0"/>
      </c:catAx>
      <c:valAx>
        <c:axId val="6561256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egyedszám (db)</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48606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61</xdr:row>
      <xdr:rowOff>76200</xdr:rowOff>
    </xdr:from>
    <xdr:to>
      <xdr:col>15</xdr:col>
      <xdr:colOff>295275</xdr:colOff>
      <xdr:row>75</xdr:row>
      <xdr:rowOff>152400</xdr:rowOff>
    </xdr:to>
    <xdr:graphicFrame>
      <xdr:nvGraphicFramePr>
        <xdr:cNvPr id="1" name="Diagram 1"/>
        <xdr:cNvGraphicFramePr/>
      </xdr:nvGraphicFramePr>
      <xdr:xfrm>
        <a:off x="4867275" y="12334875"/>
        <a:ext cx="4572000" cy="274320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19050</xdr:colOff>
      <xdr:row>0</xdr:row>
      <xdr:rowOff>0</xdr:rowOff>
    </xdr:from>
    <xdr:to>
      <xdr:col>20</xdr:col>
      <xdr:colOff>495300</xdr:colOff>
      <xdr:row>18</xdr:row>
      <xdr:rowOff>466725</xdr:rowOff>
    </xdr:to>
    <xdr:pic>
      <xdr:nvPicPr>
        <xdr:cNvPr id="2" name="Kép 9" descr="bekasretes.png"/>
        <xdr:cNvPicPr preferRelativeResize="1">
          <a:picLocks noChangeAspect="1"/>
        </xdr:cNvPicPr>
      </xdr:nvPicPr>
      <xdr:blipFill>
        <a:blip r:embed="rId2"/>
        <a:stretch>
          <a:fillRect/>
        </a:stretch>
      </xdr:blipFill>
      <xdr:spPr>
        <a:xfrm>
          <a:off x="7334250" y="0"/>
          <a:ext cx="5353050" cy="389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100"/>
  <sheetViews>
    <sheetView tabSelected="1" zoomScalePageLayoutView="0" workbookViewId="0" topLeftCell="A1">
      <selection activeCell="A1" sqref="A1:A3"/>
    </sheetView>
  </sheetViews>
  <sheetFormatPr defaultColWidth="9.140625" defaultRowHeight="15"/>
  <sheetData>
    <row r="1" ht="15">
      <c r="A1" s="11" t="s">
        <v>12</v>
      </c>
    </row>
    <row r="2" ht="15">
      <c r="A2" s="14"/>
    </row>
    <row r="3" ht="15">
      <c r="A3" s="14"/>
    </row>
    <row r="4" spans="2:11" ht="15" customHeight="1">
      <c r="B4" s="12" t="s">
        <v>5</v>
      </c>
      <c r="C4" s="12"/>
      <c r="D4" s="12"/>
      <c r="E4" s="12"/>
      <c r="F4" s="12"/>
      <c r="G4" s="12"/>
      <c r="H4" s="12"/>
      <c r="I4" s="12"/>
      <c r="J4" s="12"/>
      <c r="K4" s="12"/>
    </row>
    <row r="5" spans="2:11" ht="15">
      <c r="B5" s="12"/>
      <c r="C5" s="12"/>
      <c r="D5" s="12"/>
      <c r="E5" s="12"/>
      <c r="F5" s="12"/>
      <c r="G5" s="12"/>
      <c r="H5" s="12"/>
      <c r="I5" s="12"/>
      <c r="J5" s="12"/>
      <c r="K5" s="12"/>
    </row>
    <row r="6" spans="2:11" ht="15">
      <c r="B6" s="12"/>
      <c r="C6" s="12"/>
      <c r="D6" s="12"/>
      <c r="E6" s="12"/>
      <c r="F6" s="12"/>
      <c r="G6" s="12"/>
      <c r="H6" s="12"/>
      <c r="I6" s="12"/>
      <c r="J6" s="12"/>
      <c r="K6" s="12"/>
    </row>
    <row r="7" spans="2:11" ht="15">
      <c r="B7" s="12"/>
      <c r="C7" s="12"/>
      <c r="D7" s="12"/>
      <c r="E7" s="12"/>
      <c r="F7" s="12"/>
      <c r="G7" s="12"/>
      <c r="H7" s="12"/>
      <c r="I7" s="12"/>
      <c r="J7" s="12"/>
      <c r="K7" s="12"/>
    </row>
    <row r="8" spans="2:11" ht="15">
      <c r="B8" s="12"/>
      <c r="C8" s="12"/>
      <c r="D8" s="12"/>
      <c r="E8" s="12"/>
      <c r="F8" s="12"/>
      <c r="G8" s="12"/>
      <c r="H8" s="12"/>
      <c r="I8" s="12"/>
      <c r="J8" s="12"/>
      <c r="K8" s="12"/>
    </row>
    <row r="9" spans="2:11" ht="15">
      <c r="B9" s="12"/>
      <c r="C9" s="12"/>
      <c r="D9" s="12"/>
      <c r="E9" s="12"/>
      <c r="F9" s="12"/>
      <c r="G9" s="12"/>
      <c r="H9" s="12"/>
      <c r="I9" s="12"/>
      <c r="J9" s="12"/>
      <c r="K9" s="12"/>
    </row>
    <row r="10" spans="2:11" ht="15">
      <c r="B10" s="12"/>
      <c r="C10" s="12"/>
      <c r="D10" s="12"/>
      <c r="E10" s="12"/>
      <c r="F10" s="12"/>
      <c r="G10" s="12"/>
      <c r="H10" s="12"/>
      <c r="I10" s="12"/>
      <c r="J10" s="12"/>
      <c r="K10" s="12"/>
    </row>
    <row r="11" spans="2:11" ht="15">
      <c r="B11" s="12"/>
      <c r="C11" s="12"/>
      <c r="D11" s="12"/>
      <c r="E11" s="12"/>
      <c r="F11" s="12"/>
      <c r="G11" s="12"/>
      <c r="H11" s="12"/>
      <c r="I11" s="12"/>
      <c r="J11" s="12"/>
      <c r="K11" s="12"/>
    </row>
    <row r="12" spans="2:11" ht="15">
      <c r="B12" s="12"/>
      <c r="C12" s="12"/>
      <c r="D12" s="12"/>
      <c r="E12" s="12"/>
      <c r="F12" s="12"/>
      <c r="G12" s="12"/>
      <c r="H12" s="12"/>
      <c r="I12" s="12"/>
      <c r="J12" s="12"/>
      <c r="K12" s="12"/>
    </row>
    <row r="13" spans="2:11" ht="15">
      <c r="B13" s="12"/>
      <c r="C13" s="12"/>
      <c r="D13" s="12"/>
      <c r="E13" s="12"/>
      <c r="F13" s="12"/>
      <c r="G13" s="12"/>
      <c r="H13" s="12"/>
      <c r="I13" s="12"/>
      <c r="J13" s="12"/>
      <c r="K13" s="12"/>
    </row>
    <row r="14" spans="2:11" ht="15">
      <c r="B14" s="12"/>
      <c r="C14" s="12"/>
      <c r="D14" s="12"/>
      <c r="E14" s="12"/>
      <c r="F14" s="12"/>
      <c r="G14" s="12"/>
      <c r="H14" s="12"/>
      <c r="I14" s="12"/>
      <c r="J14" s="12"/>
      <c r="K14" s="12"/>
    </row>
    <row r="15" spans="2:11" ht="15">
      <c r="B15" s="12"/>
      <c r="C15" s="12"/>
      <c r="D15" s="12"/>
      <c r="E15" s="12"/>
      <c r="F15" s="12"/>
      <c r="G15" s="12"/>
      <c r="H15" s="12"/>
      <c r="I15" s="12"/>
      <c r="J15" s="12"/>
      <c r="K15" s="12"/>
    </row>
    <row r="16" spans="2:11" ht="15">
      <c r="B16" s="12"/>
      <c r="C16" s="12"/>
      <c r="D16" s="12"/>
      <c r="E16" s="12"/>
      <c r="F16" s="12"/>
      <c r="G16" s="12"/>
      <c r="H16" s="12"/>
      <c r="I16" s="12"/>
      <c r="J16" s="12"/>
      <c r="K16" s="12"/>
    </row>
    <row r="17" spans="2:11" ht="15">
      <c r="B17" s="12"/>
      <c r="C17" s="12"/>
      <c r="D17" s="12"/>
      <c r="E17" s="12"/>
      <c r="F17" s="12"/>
      <c r="G17" s="12"/>
      <c r="H17" s="12"/>
      <c r="I17" s="12"/>
      <c r="J17" s="12"/>
      <c r="K17" s="12"/>
    </row>
    <row r="18" spans="2:11" ht="15">
      <c r="B18" s="12"/>
      <c r="C18" s="12"/>
      <c r="D18" s="12"/>
      <c r="E18" s="12"/>
      <c r="F18" s="12"/>
      <c r="G18" s="12"/>
      <c r="H18" s="12"/>
      <c r="I18" s="12"/>
      <c r="J18" s="12"/>
      <c r="K18" s="12"/>
    </row>
    <row r="19" spans="2:11" ht="65.25" customHeight="1">
      <c r="B19" s="12"/>
      <c r="C19" s="12"/>
      <c r="D19" s="12"/>
      <c r="E19" s="12"/>
      <c r="F19" s="12"/>
      <c r="G19" s="12"/>
      <c r="H19" s="12"/>
      <c r="I19" s="12"/>
      <c r="J19" s="12"/>
      <c r="K19" s="12"/>
    </row>
    <row r="20" spans="1:6" ht="15">
      <c r="A20" s="11" t="s">
        <v>11</v>
      </c>
      <c r="B20" t="s">
        <v>6</v>
      </c>
      <c r="E20">
        <v>8000</v>
      </c>
      <c r="F20" t="s">
        <v>7</v>
      </c>
    </row>
    <row r="21" spans="1:23" ht="15" customHeight="1">
      <c r="A21" s="11"/>
      <c r="D21">
        <f>1/250</f>
        <v>0.004</v>
      </c>
      <c r="E21">
        <f>D21*E20</f>
        <v>32</v>
      </c>
      <c r="F21" t="s">
        <v>8</v>
      </c>
      <c r="M21" s="13" t="s">
        <v>10</v>
      </c>
      <c r="N21" s="13"/>
      <c r="O21" s="13"/>
      <c r="P21" s="13"/>
      <c r="Q21" s="13"/>
      <c r="R21" s="13"/>
      <c r="S21" s="13"/>
      <c r="T21" s="13"/>
      <c r="U21" s="13"/>
      <c r="V21" s="13"/>
      <c r="W21" s="13"/>
    </row>
    <row r="22" spans="1:23" ht="15">
      <c r="A22" s="11"/>
      <c r="D22">
        <f>249/250</f>
        <v>0.996</v>
      </c>
      <c r="E22">
        <f>D22*E20</f>
        <v>7968</v>
      </c>
      <c r="F22" t="s">
        <v>9</v>
      </c>
      <c r="M22" s="13"/>
      <c r="N22" s="13"/>
      <c r="O22" s="13"/>
      <c r="P22" s="13"/>
      <c r="Q22" s="13"/>
      <c r="R22" s="13"/>
      <c r="S22" s="13"/>
      <c r="T22" s="13"/>
      <c r="U22" s="13"/>
      <c r="V22" s="13"/>
      <c r="W22" s="13"/>
    </row>
    <row r="23" spans="13:23" ht="15">
      <c r="M23" s="13"/>
      <c r="N23" s="13"/>
      <c r="O23" s="13"/>
      <c r="P23" s="13"/>
      <c r="Q23" s="13"/>
      <c r="R23" s="13"/>
      <c r="S23" s="13"/>
      <c r="T23" s="13"/>
      <c r="U23" s="13"/>
      <c r="V23" s="13"/>
      <c r="W23" s="13"/>
    </row>
    <row r="24" ht="15">
      <c r="A24" s="11" t="s">
        <v>13</v>
      </c>
    </row>
    <row r="25" ht="15">
      <c r="A25" s="11"/>
    </row>
    <row r="26" spans="1:10" ht="15">
      <c r="A26" s="11"/>
      <c r="B26" s="5">
        <v>7968</v>
      </c>
      <c r="C26">
        <v>1</v>
      </c>
      <c r="D26">
        <f>C26-C27</f>
        <v>0.64</v>
      </c>
      <c r="F26">
        <v>0</v>
      </c>
      <c r="H26" s="1">
        <v>110.7</v>
      </c>
      <c r="I26">
        <v>1</v>
      </c>
      <c r="J26">
        <f>I26-I27</f>
        <v>0.5900000000000001</v>
      </c>
    </row>
    <row r="27" spans="1:9" ht="15">
      <c r="A27" t="s">
        <v>0</v>
      </c>
      <c r="B27" s="5">
        <f>$C$27*B26</f>
        <v>2868.48</v>
      </c>
      <c r="C27" s="4">
        <v>0.36</v>
      </c>
      <c r="D27" t="s">
        <v>3</v>
      </c>
      <c r="G27" t="s">
        <v>0</v>
      </c>
      <c r="H27">
        <f>$I$27*H26</f>
        <v>45.387</v>
      </c>
      <c r="I27" s="4">
        <v>0.41</v>
      </c>
    </row>
    <row r="28" spans="1:8" ht="15">
      <c r="A28" t="s">
        <v>1</v>
      </c>
      <c r="B28" s="5">
        <f>B27*$C$28</f>
        <v>17210.88</v>
      </c>
      <c r="C28" s="4">
        <v>6</v>
      </c>
      <c r="D28" t="s">
        <v>4</v>
      </c>
      <c r="G28" t="s">
        <v>1</v>
      </c>
      <c r="H28">
        <f>H27*$C$28</f>
        <v>272.322</v>
      </c>
    </row>
    <row r="29" spans="1:8" ht="15">
      <c r="A29" t="s">
        <v>2</v>
      </c>
      <c r="B29" s="5">
        <f>B28*$C$27</f>
        <v>6195.9168</v>
      </c>
      <c r="F29">
        <v>1</v>
      </c>
      <c r="G29" t="s">
        <v>2</v>
      </c>
      <c r="H29">
        <f>H28*$I$27</f>
        <v>111.65202</v>
      </c>
    </row>
    <row r="30" spans="1:8" ht="15">
      <c r="A30" t="s">
        <v>0</v>
      </c>
      <c r="B30" s="5">
        <f>$C$27*B29</f>
        <v>2230.530048</v>
      </c>
      <c r="G30" t="s">
        <v>0</v>
      </c>
      <c r="H30">
        <f>$I$27*H29</f>
        <v>45.77732819999999</v>
      </c>
    </row>
    <row r="31" spans="1:8" ht="15">
      <c r="A31" t="s">
        <v>1</v>
      </c>
      <c r="B31" s="5">
        <f>B30*$C$28</f>
        <v>13383.180288</v>
      </c>
      <c r="G31" t="s">
        <v>1</v>
      </c>
      <c r="H31">
        <f>H30*$C$28</f>
        <v>274.66396919999994</v>
      </c>
    </row>
    <row r="32" spans="1:8" ht="15">
      <c r="A32" t="s">
        <v>2</v>
      </c>
      <c r="B32" s="5">
        <f>B31*$C$27</f>
        <v>4817.94490368</v>
      </c>
      <c r="F32">
        <v>2</v>
      </c>
      <c r="G32" t="s">
        <v>2</v>
      </c>
      <c r="H32">
        <f>H31*$I$27</f>
        <v>112.61222737199996</v>
      </c>
    </row>
    <row r="33" spans="1:8" ht="15">
      <c r="A33" t="s">
        <v>0</v>
      </c>
      <c r="B33" s="5">
        <f>$C$27*B32</f>
        <v>1734.4601653247998</v>
      </c>
      <c r="G33" t="s">
        <v>0</v>
      </c>
      <c r="H33">
        <f>$I$27*H32</f>
        <v>46.17101322251998</v>
      </c>
    </row>
    <row r="34" spans="1:8" ht="15">
      <c r="A34" t="s">
        <v>1</v>
      </c>
      <c r="B34" s="5">
        <f>B33*$C$28</f>
        <v>10406.760991948799</v>
      </c>
      <c r="G34" s="2" t="s">
        <v>1</v>
      </c>
      <c r="H34">
        <f>H33*$C$28</f>
        <v>277.0260793351199</v>
      </c>
    </row>
    <row r="35" spans="1:8" ht="15">
      <c r="A35" t="s">
        <v>2</v>
      </c>
      <c r="B35" s="5">
        <f>B34*$C$27</f>
        <v>3746.4339571015676</v>
      </c>
      <c r="F35" s="10">
        <v>3</v>
      </c>
      <c r="G35" s="3" t="s">
        <v>2</v>
      </c>
      <c r="H35">
        <f>H34*$I$27</f>
        <v>113.58069252739915</v>
      </c>
    </row>
    <row r="36" spans="1:8" ht="15">
      <c r="A36" t="s">
        <v>0</v>
      </c>
      <c r="B36" s="5">
        <f>$C$27*B35</f>
        <v>1348.7162245565644</v>
      </c>
      <c r="F36" s="3"/>
      <c r="G36" s="3" t="s">
        <v>0</v>
      </c>
      <c r="H36">
        <f>$I$27*H35</f>
        <v>46.56808393623365</v>
      </c>
    </row>
    <row r="37" spans="1:8" ht="15">
      <c r="A37" t="s">
        <v>1</v>
      </c>
      <c r="B37" s="5">
        <f>B36*$C$28</f>
        <v>8092.297347339387</v>
      </c>
      <c r="G37" t="s">
        <v>1</v>
      </c>
      <c r="H37">
        <f>H36*$C$28</f>
        <v>279.4085036174019</v>
      </c>
    </row>
    <row r="38" spans="1:8" ht="15">
      <c r="A38" t="s">
        <v>2</v>
      </c>
      <c r="B38" s="5">
        <f>B37*$C$27</f>
        <v>2913.2270450421793</v>
      </c>
      <c r="F38">
        <v>4</v>
      </c>
      <c r="G38" t="s">
        <v>2</v>
      </c>
      <c r="H38">
        <f>H37*$I$27</f>
        <v>114.55748648313477</v>
      </c>
    </row>
    <row r="39" spans="1:8" ht="15">
      <c r="A39" t="s">
        <v>0</v>
      </c>
      <c r="B39" s="5">
        <f>$C$27*B38</f>
        <v>1048.7617362151846</v>
      </c>
      <c r="G39" t="s">
        <v>0</v>
      </c>
      <c r="H39">
        <f>$I$27*H38</f>
        <v>46.96856945808525</v>
      </c>
    </row>
    <row r="40" spans="1:8" ht="15">
      <c r="A40" t="s">
        <v>1</v>
      </c>
      <c r="B40" s="5">
        <f>B39*$C$28</f>
        <v>6292.570417291107</v>
      </c>
      <c r="G40" t="s">
        <v>1</v>
      </c>
      <c r="H40">
        <f>H39*$C$28</f>
        <v>281.8114167485115</v>
      </c>
    </row>
    <row r="41" spans="1:8" ht="15">
      <c r="A41" t="s">
        <v>2</v>
      </c>
      <c r="B41" s="5">
        <f>B40*$C$27</f>
        <v>2265.3253502247985</v>
      </c>
      <c r="F41">
        <v>5</v>
      </c>
      <c r="G41" t="s">
        <v>2</v>
      </c>
      <c r="H41">
        <f>H40*$I$27</f>
        <v>115.5426808668897</v>
      </c>
    </row>
    <row r="42" spans="1:8" ht="15">
      <c r="A42" t="s">
        <v>0</v>
      </c>
      <c r="B42" s="5">
        <f>$C$27*B41</f>
        <v>815.5171260809275</v>
      </c>
      <c r="G42" t="s">
        <v>0</v>
      </c>
      <c r="H42">
        <f>$I$27*H41</f>
        <v>47.37249915542477</v>
      </c>
    </row>
    <row r="43" spans="1:8" ht="15">
      <c r="A43" t="s">
        <v>1</v>
      </c>
      <c r="B43" s="5">
        <f>B42*$C$28</f>
        <v>4893.102756485565</v>
      </c>
      <c r="G43" t="s">
        <v>1</v>
      </c>
      <c r="H43">
        <f>H42*$C$28</f>
        <v>284.2349949325486</v>
      </c>
    </row>
    <row r="44" spans="1:8" ht="15">
      <c r="A44" t="s">
        <v>2</v>
      </c>
      <c r="B44" s="5">
        <f>B43*$C$27</f>
        <v>1761.5169923348033</v>
      </c>
      <c r="F44">
        <v>6</v>
      </c>
      <c r="G44" t="s">
        <v>2</v>
      </c>
      <c r="H44">
        <f>H43*$I$27</f>
        <v>116.53634792234492</v>
      </c>
    </row>
    <row r="45" spans="1:8" ht="15">
      <c r="A45" t="s">
        <v>0</v>
      </c>
      <c r="B45" s="5">
        <f>$C$27*B44</f>
        <v>634.1461172405292</v>
      </c>
      <c r="G45" t="s">
        <v>0</v>
      </c>
      <c r="H45">
        <f>$I$27*H44</f>
        <v>47.77990264816141</v>
      </c>
    </row>
    <row r="46" spans="1:8" ht="15">
      <c r="A46" t="s">
        <v>1</v>
      </c>
      <c r="B46" s="5">
        <f>B45*$C$28</f>
        <v>3804.876703443175</v>
      </c>
      <c r="G46" t="s">
        <v>1</v>
      </c>
      <c r="H46">
        <f>H45*$C$28</f>
        <v>286.6794158889685</v>
      </c>
    </row>
    <row r="47" spans="1:8" ht="15">
      <c r="A47" t="s">
        <v>2</v>
      </c>
      <c r="B47" s="5">
        <f>B46*$C$27</f>
        <v>1369.755613239543</v>
      </c>
      <c r="F47">
        <v>7</v>
      </c>
      <c r="G47" t="s">
        <v>2</v>
      </c>
      <c r="H47">
        <f>H46*$I$27</f>
        <v>117.53856051447707</v>
      </c>
    </row>
    <row r="48" spans="1:8" ht="15">
      <c r="A48" t="s">
        <v>0</v>
      </c>
      <c r="B48" s="5">
        <f>$C$27*B47</f>
        <v>493.11202076623545</v>
      </c>
      <c r="G48" t="s">
        <v>0</v>
      </c>
      <c r="H48">
        <f>$I$27*H47</f>
        <v>48.1908098109356</v>
      </c>
    </row>
    <row r="49" spans="1:8" ht="15">
      <c r="A49" t="s">
        <v>1</v>
      </c>
      <c r="B49" s="5">
        <f>B48*$C$28</f>
        <v>2958.6721245974127</v>
      </c>
      <c r="G49" t="s">
        <v>1</v>
      </c>
      <c r="H49">
        <f>H48*$C$28</f>
        <v>289.14485886561357</v>
      </c>
    </row>
    <row r="50" spans="1:8" ht="15">
      <c r="A50" t="s">
        <v>2</v>
      </c>
      <c r="B50" s="5">
        <f>B49*$C$27</f>
        <v>1065.1219648550684</v>
      </c>
      <c r="F50">
        <v>8</v>
      </c>
      <c r="G50" t="s">
        <v>2</v>
      </c>
      <c r="H50">
        <f>H49*$I$27</f>
        <v>118.54939213490155</v>
      </c>
    </row>
    <row r="51" spans="1:8" ht="15">
      <c r="A51" t="s">
        <v>0</v>
      </c>
      <c r="B51" s="5">
        <f>$C$27*B50</f>
        <v>383.4439073478246</v>
      </c>
      <c r="G51" t="s">
        <v>0</v>
      </c>
      <c r="H51">
        <f>$I$27*H50</f>
        <v>48.605250775309635</v>
      </c>
    </row>
    <row r="52" spans="1:8" ht="15">
      <c r="A52" t="s">
        <v>1</v>
      </c>
      <c r="B52" s="5">
        <f>B51*$C$28</f>
        <v>2300.6634440869475</v>
      </c>
      <c r="G52" t="s">
        <v>1</v>
      </c>
      <c r="H52">
        <f>H51*$C$28</f>
        <v>291.6315046518578</v>
      </c>
    </row>
    <row r="53" spans="1:8" ht="15">
      <c r="A53" t="s">
        <v>2</v>
      </c>
      <c r="B53" s="5">
        <f>B52*$C$27</f>
        <v>828.238839871301</v>
      </c>
      <c r="F53">
        <v>9</v>
      </c>
      <c r="G53" t="s">
        <v>2</v>
      </c>
      <c r="H53">
        <f>H52*$I$27</f>
        <v>119.5689169072617</v>
      </c>
    </row>
    <row r="54" spans="1:8" ht="15">
      <c r="A54" t="s">
        <v>0</v>
      </c>
      <c r="B54" s="5">
        <f>$C$27*B53</f>
        <v>298.16598235366837</v>
      </c>
      <c r="G54" t="s">
        <v>0</v>
      </c>
      <c r="H54">
        <f>$I$27*H53</f>
        <v>49.02325593197729</v>
      </c>
    </row>
    <row r="55" spans="1:8" ht="15">
      <c r="A55" s="3" t="s">
        <v>1</v>
      </c>
      <c r="B55" s="5">
        <f>B54*$C$28</f>
        <v>1788.9958941220102</v>
      </c>
      <c r="G55" t="s">
        <v>1</v>
      </c>
      <c r="H55">
        <f>H54*$C$28</f>
        <v>294.1395355918637</v>
      </c>
    </row>
    <row r="56" spans="1:8" ht="15">
      <c r="A56" s="3" t="s">
        <v>2</v>
      </c>
      <c r="B56" s="5">
        <f>B55*$C$27</f>
        <v>644.0385218839236</v>
      </c>
      <c r="F56">
        <v>10</v>
      </c>
      <c r="G56" t="s">
        <v>2</v>
      </c>
      <c r="H56">
        <f>H55*$I$27</f>
        <v>120.59720959266411</v>
      </c>
    </row>
    <row r="57" spans="1:8" ht="15">
      <c r="A57" t="s">
        <v>0</v>
      </c>
      <c r="B57" s="5">
        <f>$C$27*B56</f>
        <v>231.8538678782125</v>
      </c>
      <c r="G57" t="s">
        <v>0</v>
      </c>
      <c r="H57">
        <f>$I$27*H56</f>
        <v>49.44485593299228</v>
      </c>
    </row>
    <row r="58" spans="1:8" ht="15">
      <c r="A58" t="s">
        <v>1</v>
      </c>
      <c r="B58" s="5">
        <f>B57*$C$28</f>
        <v>1391.123207269275</v>
      </c>
      <c r="G58" t="s">
        <v>1</v>
      </c>
      <c r="H58">
        <f>H57*$C$28</f>
        <v>296.6691355979537</v>
      </c>
    </row>
    <row r="59" spans="1:5" ht="15">
      <c r="A59" t="s">
        <v>2</v>
      </c>
      <c r="B59" s="5">
        <f>B58*$C$27</f>
        <v>500.804354616939</v>
      </c>
      <c r="E59" s="11" t="s">
        <v>14</v>
      </c>
    </row>
    <row r="60" spans="1:5" ht="15">
      <c r="A60" t="s">
        <v>0</v>
      </c>
      <c r="B60" s="5">
        <f>$C$27*B59</f>
        <v>180.28956766209802</v>
      </c>
      <c r="E60" s="11"/>
    </row>
    <row r="61" spans="1:5" ht="15">
      <c r="A61" t="s">
        <v>1</v>
      </c>
      <c r="B61" s="5">
        <f>B60*$C$28</f>
        <v>1081.737405972588</v>
      </c>
      <c r="E61" s="11"/>
    </row>
    <row r="62" spans="1:7" ht="15">
      <c r="A62" t="s">
        <v>2</v>
      </c>
      <c r="B62" s="5">
        <f>B61*$C$27</f>
        <v>389.4254661501317</v>
      </c>
      <c r="E62">
        <v>8</v>
      </c>
      <c r="F62" t="s">
        <v>2</v>
      </c>
      <c r="G62">
        <v>1065.1219648550684</v>
      </c>
    </row>
    <row r="63" spans="1:7" ht="15">
      <c r="A63" t="s">
        <v>0</v>
      </c>
      <c r="B63" s="5">
        <f>$C$27*B62</f>
        <v>140.1931678140474</v>
      </c>
      <c r="E63">
        <v>9</v>
      </c>
      <c r="F63" t="s">
        <v>2</v>
      </c>
      <c r="G63">
        <v>828.238839871301</v>
      </c>
    </row>
    <row r="64" spans="1:7" ht="15">
      <c r="A64" t="s">
        <v>1</v>
      </c>
      <c r="B64" s="5">
        <f>B63*$C$28</f>
        <v>841.1590068842844</v>
      </c>
      <c r="E64">
        <v>10</v>
      </c>
      <c r="F64" t="s">
        <v>2</v>
      </c>
      <c r="G64">
        <v>644.0385218839236</v>
      </c>
    </row>
    <row r="65" spans="1:7" ht="15">
      <c r="A65" t="s">
        <v>2</v>
      </c>
      <c r="B65" s="5">
        <f>B64*$C$27</f>
        <v>302.8172424783424</v>
      </c>
      <c r="E65">
        <v>11</v>
      </c>
      <c r="F65" t="s">
        <v>2</v>
      </c>
      <c r="G65">
        <v>500.804354616939</v>
      </c>
    </row>
    <row r="66" spans="1:7" ht="15">
      <c r="A66" t="s">
        <v>0</v>
      </c>
      <c r="B66" s="5">
        <f>$C$27*B65</f>
        <v>109.01420729220325</v>
      </c>
      <c r="E66">
        <v>12</v>
      </c>
      <c r="F66" t="s">
        <v>2</v>
      </c>
      <c r="G66">
        <v>389.4254661501317</v>
      </c>
    </row>
    <row r="67" spans="1:7" ht="15">
      <c r="A67" t="s">
        <v>1</v>
      </c>
      <c r="B67" s="5">
        <f>B66*$C$28</f>
        <v>654.0852437532195</v>
      </c>
      <c r="E67">
        <v>13</v>
      </c>
      <c r="F67" t="s">
        <v>2</v>
      </c>
      <c r="G67">
        <v>302.8172424783424</v>
      </c>
    </row>
    <row r="68" spans="1:7" ht="15">
      <c r="A68" t="s">
        <v>2</v>
      </c>
      <c r="B68" s="5">
        <f>B67*$C$27</f>
        <v>235.470687751159</v>
      </c>
      <c r="E68">
        <v>14</v>
      </c>
      <c r="F68" t="s">
        <v>2</v>
      </c>
      <c r="G68">
        <v>235.470687751159</v>
      </c>
    </row>
    <row r="69" spans="1:7" ht="15">
      <c r="A69" t="s">
        <v>0</v>
      </c>
      <c r="B69" s="5">
        <f>$C$27*B68</f>
        <v>84.76944759041724</v>
      </c>
      <c r="E69">
        <v>15</v>
      </c>
      <c r="F69" t="s">
        <v>2</v>
      </c>
      <c r="G69">
        <v>183.10200679530124</v>
      </c>
    </row>
    <row r="70" spans="1:7" ht="15">
      <c r="A70" t="s">
        <v>1</v>
      </c>
      <c r="B70" s="5">
        <f>B69*$C$28</f>
        <v>508.61668554250343</v>
      </c>
      <c r="E70">
        <v>16</v>
      </c>
      <c r="F70" t="s">
        <v>2</v>
      </c>
      <c r="G70">
        <v>142.38012048402624</v>
      </c>
    </row>
    <row r="71" spans="1:7" ht="15">
      <c r="A71" s="3" t="s">
        <v>2</v>
      </c>
      <c r="B71" s="5">
        <f>B70*$C$27</f>
        <v>183.10200679530124</v>
      </c>
      <c r="C71" s="3"/>
      <c r="E71">
        <v>17</v>
      </c>
      <c r="F71" t="s">
        <v>2</v>
      </c>
      <c r="G71">
        <v>110.71478168837878</v>
      </c>
    </row>
    <row r="72" spans="1:7" ht="15">
      <c r="A72" s="3" t="s">
        <v>0</v>
      </c>
      <c r="B72" s="5">
        <f>$C$27*B71</f>
        <v>65.91672244630844</v>
      </c>
      <c r="C72" s="3"/>
      <c r="E72">
        <v>1</v>
      </c>
      <c r="F72" t="s">
        <v>2</v>
      </c>
      <c r="G72">
        <v>111.65202</v>
      </c>
    </row>
    <row r="73" spans="1:7" ht="15">
      <c r="A73" s="8" t="s">
        <v>1</v>
      </c>
      <c r="B73" s="5">
        <f>B72*$C$28</f>
        <v>395.5003346778507</v>
      </c>
      <c r="C73" s="8"/>
      <c r="E73">
        <v>2</v>
      </c>
      <c r="F73" t="s">
        <v>2</v>
      </c>
      <c r="G73">
        <v>112.61222737199996</v>
      </c>
    </row>
    <row r="74" spans="1:7" ht="15">
      <c r="A74" s="8" t="s">
        <v>2</v>
      </c>
      <c r="B74" s="5">
        <f>B73*$C$27</f>
        <v>142.38012048402624</v>
      </c>
      <c r="C74" s="8"/>
      <c r="E74">
        <v>3</v>
      </c>
      <c r="F74" t="s">
        <v>2</v>
      </c>
      <c r="G74">
        <v>113.58069252739915</v>
      </c>
    </row>
    <row r="75" spans="1:7" ht="15">
      <c r="A75" s="8" t="s">
        <v>0</v>
      </c>
      <c r="B75" s="5">
        <f>$C$27*B74</f>
        <v>51.25684337424944</v>
      </c>
      <c r="C75" s="8"/>
      <c r="E75">
        <v>4</v>
      </c>
      <c r="F75" t="s">
        <v>2</v>
      </c>
      <c r="G75">
        <v>114.55748648313477</v>
      </c>
    </row>
    <row r="76" spans="1:7" ht="15">
      <c r="A76" s="8" t="s">
        <v>1</v>
      </c>
      <c r="B76" s="5">
        <f>B75*$C$28</f>
        <v>307.5410602454966</v>
      </c>
      <c r="C76" s="8"/>
      <c r="E76">
        <v>5</v>
      </c>
      <c r="F76" t="s">
        <v>2</v>
      </c>
      <c r="G76">
        <v>115.5426808668897</v>
      </c>
    </row>
    <row r="77" spans="1:7" ht="15">
      <c r="A77" s="9" t="s">
        <v>2</v>
      </c>
      <c r="B77" s="7">
        <f>B76*$C$27</f>
        <v>110.71478168837878</v>
      </c>
      <c r="C77" s="3"/>
      <c r="E77">
        <v>6</v>
      </c>
      <c r="F77" t="s">
        <v>2</v>
      </c>
      <c r="G77">
        <v>116.53634792234492</v>
      </c>
    </row>
    <row r="78" spans="1:7" ht="15">
      <c r="A78" s="1" t="s">
        <v>0</v>
      </c>
      <c r="B78" s="7">
        <f>$C$27*B77</f>
        <v>39.85732140781636</v>
      </c>
      <c r="C78" s="3"/>
      <c r="E78">
        <v>7</v>
      </c>
      <c r="F78" t="s">
        <v>2</v>
      </c>
      <c r="G78">
        <v>117.53856051447707</v>
      </c>
    </row>
    <row r="79" spans="1:7" ht="15">
      <c r="A79" s="1" t="s">
        <v>1</v>
      </c>
      <c r="B79" s="7">
        <f>B78*$C$28</f>
        <v>239.14392844689814</v>
      </c>
      <c r="C79" s="3"/>
      <c r="E79">
        <v>8</v>
      </c>
      <c r="F79" t="s">
        <v>2</v>
      </c>
      <c r="G79">
        <v>118.54939213490155</v>
      </c>
    </row>
    <row r="80" spans="1:7" ht="15">
      <c r="A80" s="3"/>
      <c r="B80" s="6"/>
      <c r="E80">
        <v>9</v>
      </c>
      <c r="F80" t="s">
        <v>2</v>
      </c>
      <c r="G80">
        <v>119.5689169072617</v>
      </c>
    </row>
    <row r="81" spans="1:7" ht="15">
      <c r="A81" s="3"/>
      <c r="B81" s="6"/>
      <c r="E81">
        <v>10</v>
      </c>
      <c r="F81" t="s">
        <v>2</v>
      </c>
      <c r="G81">
        <v>120.59720959266411</v>
      </c>
    </row>
    <row r="87" spans="1:19" ht="15" customHeight="1">
      <c r="A87" s="11" t="s">
        <v>15</v>
      </c>
      <c r="B87" s="15" t="s">
        <v>16</v>
      </c>
      <c r="C87" s="15"/>
      <c r="D87" s="15"/>
      <c r="E87" s="15"/>
      <c r="F87" s="15"/>
      <c r="G87" s="15"/>
      <c r="H87" s="15"/>
      <c r="I87" s="15"/>
      <c r="J87" s="15"/>
      <c r="K87" s="15"/>
      <c r="L87" s="15"/>
      <c r="M87" s="15"/>
      <c r="N87" s="15"/>
      <c r="O87" s="15"/>
      <c r="P87" s="15"/>
      <c r="Q87" s="15"/>
      <c r="R87" s="15"/>
      <c r="S87" s="15"/>
    </row>
    <row r="88" spans="1:19" ht="15">
      <c r="A88" s="11"/>
      <c r="B88" s="15"/>
      <c r="C88" s="15"/>
      <c r="D88" s="15"/>
      <c r="E88" s="15"/>
      <c r="F88" s="15"/>
      <c r="G88" s="15"/>
      <c r="H88" s="15"/>
      <c r="I88" s="15"/>
      <c r="J88" s="15"/>
      <c r="K88" s="15"/>
      <c r="L88" s="15"/>
      <c r="M88" s="15"/>
      <c r="N88" s="15"/>
      <c r="O88" s="15"/>
      <c r="P88" s="15"/>
      <c r="Q88" s="15"/>
      <c r="R88" s="15"/>
      <c r="S88" s="15"/>
    </row>
    <row r="89" spans="1:19" ht="15">
      <c r="A89" s="11"/>
      <c r="B89" s="15"/>
      <c r="C89" s="15"/>
      <c r="D89" s="15"/>
      <c r="E89" s="15"/>
      <c r="F89" s="15"/>
      <c r="G89" s="15"/>
      <c r="H89" s="15"/>
      <c r="I89" s="15"/>
      <c r="J89" s="15"/>
      <c r="K89" s="15"/>
      <c r="L89" s="15"/>
      <c r="M89" s="15"/>
      <c r="N89" s="15"/>
      <c r="O89" s="15"/>
      <c r="P89" s="15"/>
      <c r="Q89" s="15"/>
      <c r="R89" s="15"/>
      <c r="S89" s="15"/>
    </row>
    <row r="90" spans="2:19" ht="18.75" customHeight="1">
      <c r="B90" s="15"/>
      <c r="C90" s="15"/>
      <c r="D90" s="15"/>
      <c r="E90" s="15"/>
      <c r="F90" s="15"/>
      <c r="G90" s="15"/>
      <c r="H90" s="15"/>
      <c r="I90" s="15"/>
      <c r="J90" s="15"/>
      <c r="K90" s="15"/>
      <c r="L90" s="15"/>
      <c r="M90" s="15"/>
      <c r="N90" s="15"/>
      <c r="O90" s="15"/>
      <c r="P90" s="15"/>
      <c r="Q90" s="15"/>
      <c r="R90" s="15"/>
      <c r="S90" s="15"/>
    </row>
    <row r="92" spans="1:19" ht="15" customHeight="1">
      <c r="A92" s="11" t="s">
        <v>17</v>
      </c>
      <c r="B92" s="12" t="s">
        <v>18</v>
      </c>
      <c r="C92" s="12"/>
      <c r="D92" s="12"/>
      <c r="E92" s="12"/>
      <c r="F92" s="12"/>
      <c r="G92" s="12"/>
      <c r="H92" s="12"/>
      <c r="I92" s="12"/>
      <c r="J92" s="12"/>
      <c r="K92" s="12"/>
      <c r="L92" s="12"/>
      <c r="M92" s="12"/>
      <c r="N92" s="12"/>
      <c r="O92" s="12"/>
      <c r="P92" s="12"/>
      <c r="Q92" s="12"/>
      <c r="R92" s="12"/>
      <c r="S92" s="12"/>
    </row>
    <row r="93" spans="1:19" ht="15">
      <c r="A93" s="11"/>
      <c r="B93" s="12"/>
      <c r="C93" s="12"/>
      <c r="D93" s="12"/>
      <c r="E93" s="12"/>
      <c r="F93" s="12"/>
      <c r="G93" s="12"/>
      <c r="H93" s="12"/>
      <c r="I93" s="12"/>
      <c r="J93" s="12"/>
      <c r="K93" s="12"/>
      <c r="L93" s="12"/>
      <c r="M93" s="12"/>
      <c r="N93" s="12"/>
      <c r="O93" s="12"/>
      <c r="P93" s="12"/>
      <c r="Q93" s="12"/>
      <c r="R93" s="12"/>
      <c r="S93" s="12"/>
    </row>
    <row r="94" spans="1:19" ht="15">
      <c r="A94" s="11"/>
      <c r="B94" s="12"/>
      <c r="C94" s="12"/>
      <c r="D94" s="12"/>
      <c r="E94" s="12"/>
      <c r="F94" s="12"/>
      <c r="G94" s="12"/>
      <c r="H94" s="12"/>
      <c r="I94" s="12"/>
      <c r="J94" s="12"/>
      <c r="K94" s="12"/>
      <c r="L94" s="12"/>
      <c r="M94" s="12"/>
      <c r="N94" s="12"/>
      <c r="O94" s="12"/>
      <c r="P94" s="12"/>
      <c r="Q94" s="12"/>
      <c r="R94" s="12"/>
      <c r="S94" s="12"/>
    </row>
    <row r="95" spans="2:19" ht="15">
      <c r="B95" s="12"/>
      <c r="C95" s="12"/>
      <c r="D95" s="12"/>
      <c r="E95" s="12"/>
      <c r="F95" s="12"/>
      <c r="G95" s="12"/>
      <c r="H95" s="12"/>
      <c r="I95" s="12"/>
      <c r="J95" s="12"/>
      <c r="K95" s="12"/>
      <c r="L95" s="12"/>
      <c r="M95" s="12"/>
      <c r="N95" s="12"/>
      <c r="O95" s="12"/>
      <c r="P95" s="12"/>
      <c r="Q95" s="12"/>
      <c r="R95" s="12"/>
      <c r="S95" s="12"/>
    </row>
    <row r="96" spans="2:19" ht="15">
      <c r="B96" s="12"/>
      <c r="C96" s="12"/>
      <c r="D96" s="12"/>
      <c r="E96" s="12"/>
      <c r="F96" s="12"/>
      <c r="G96" s="12"/>
      <c r="H96" s="12"/>
      <c r="I96" s="12"/>
      <c r="J96" s="12"/>
      <c r="K96" s="12"/>
      <c r="L96" s="12"/>
      <c r="M96" s="12"/>
      <c r="N96" s="12"/>
      <c r="O96" s="12"/>
      <c r="P96" s="12"/>
      <c r="Q96" s="12"/>
      <c r="R96" s="12"/>
      <c r="S96" s="12"/>
    </row>
    <row r="97" spans="2:19" ht="15">
      <c r="B97" s="12"/>
      <c r="C97" s="12"/>
      <c r="D97" s="12"/>
      <c r="E97" s="12"/>
      <c r="F97" s="12"/>
      <c r="G97" s="12"/>
      <c r="H97" s="12"/>
      <c r="I97" s="12"/>
      <c r="J97" s="12"/>
      <c r="K97" s="12"/>
      <c r="L97" s="12"/>
      <c r="M97" s="12"/>
      <c r="N97" s="12"/>
      <c r="O97" s="12"/>
      <c r="P97" s="12"/>
      <c r="Q97" s="12"/>
      <c r="R97" s="12"/>
      <c r="S97" s="12"/>
    </row>
    <row r="98" spans="2:19" ht="15">
      <c r="B98" s="12"/>
      <c r="C98" s="12"/>
      <c r="D98" s="12"/>
      <c r="E98" s="12"/>
      <c r="F98" s="12"/>
      <c r="G98" s="12"/>
      <c r="H98" s="12"/>
      <c r="I98" s="12"/>
      <c r="J98" s="12"/>
      <c r="K98" s="12"/>
      <c r="L98" s="12"/>
      <c r="M98" s="12"/>
      <c r="N98" s="12"/>
      <c r="O98" s="12"/>
      <c r="P98" s="12"/>
      <c r="Q98" s="12"/>
      <c r="R98" s="12"/>
      <c r="S98" s="12"/>
    </row>
    <row r="99" spans="2:19" ht="15">
      <c r="B99" s="12"/>
      <c r="C99" s="12"/>
      <c r="D99" s="12"/>
      <c r="E99" s="12"/>
      <c r="F99" s="12"/>
      <c r="G99" s="12"/>
      <c r="H99" s="12"/>
      <c r="I99" s="12"/>
      <c r="J99" s="12"/>
      <c r="K99" s="12"/>
      <c r="L99" s="12"/>
      <c r="M99" s="12"/>
      <c r="N99" s="12"/>
      <c r="O99" s="12"/>
      <c r="P99" s="12"/>
      <c r="Q99" s="12"/>
      <c r="R99" s="12"/>
      <c r="S99" s="12"/>
    </row>
    <row r="100" spans="2:19" ht="15">
      <c r="B100" s="12"/>
      <c r="C100" s="12"/>
      <c r="D100" s="12"/>
      <c r="E100" s="12"/>
      <c r="F100" s="12"/>
      <c r="G100" s="12"/>
      <c r="H100" s="12"/>
      <c r="I100" s="12"/>
      <c r="J100" s="12"/>
      <c r="K100" s="12"/>
      <c r="L100" s="12"/>
      <c r="M100" s="12"/>
      <c r="N100" s="12"/>
      <c r="O100" s="12"/>
      <c r="P100" s="12"/>
      <c r="Q100" s="12"/>
      <c r="R100" s="12"/>
      <c r="S100" s="12"/>
    </row>
  </sheetData>
  <sheetProtection/>
  <mergeCells count="10">
    <mergeCell ref="A1:A3"/>
    <mergeCell ref="B87:S90"/>
    <mergeCell ref="A92:A94"/>
    <mergeCell ref="B92:S100"/>
    <mergeCell ref="A24:A26"/>
    <mergeCell ref="E59:E61"/>
    <mergeCell ref="A87:A89"/>
    <mergeCell ref="B4:K19"/>
    <mergeCell ref="M21:W23"/>
    <mergeCell ref="A20:A2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MZsolt</dc:creator>
  <cp:keywords/>
  <dc:description/>
  <cp:lastModifiedBy>foldigszakall</cp:lastModifiedBy>
  <dcterms:created xsi:type="dcterms:W3CDTF">2012-12-05T20:21:12Z</dcterms:created>
  <dcterms:modified xsi:type="dcterms:W3CDTF">2013-04-09T01:33:24Z</dcterms:modified>
  <cp:category/>
  <cp:version/>
  <cp:contentType/>
  <cp:contentStatus/>
</cp:coreProperties>
</file>